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580" activeTab="0"/>
  </bookViews>
  <sheets>
    <sheet name="КСС" sheetId="1" r:id="rId1"/>
  </sheets>
  <definedNames>
    <definedName name="_xlnm.Print_Area" localSheetId="0">'КСС'!$A$1:$H$79</definedName>
  </definedNames>
  <calcPr fullCalcOnLoad="1"/>
</workbook>
</file>

<file path=xl/sharedStrings.xml><?xml version="1.0" encoding="utf-8"?>
<sst xmlns="http://schemas.openxmlformats.org/spreadsheetml/2006/main" count="128" uniqueCount="84">
  <si>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</si>
  <si>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</si>
  <si>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</si>
  <si>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</si>
  <si>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</si>
  <si>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</si>
  <si>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</si>
  <si>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</si>
  <si>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</si>
  <si>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</si>
  <si>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</si>
  <si>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</si>
  <si>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</si>
  <si>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 xml:space="preserve">Приложение – КСС оферта </t>
  </si>
  <si>
    <t>Процент на ст-та на материалите:</t>
  </si>
  <si>
    <t>№</t>
  </si>
  <si>
    <t xml:space="preserve">Част "Материали" </t>
  </si>
  <si>
    <t>Непредвидени разходи - 10% от общата стойност</t>
  </si>
  <si>
    <t>ПРОЕКТ "КРАСИВА БЪЛГАРИЯ" 2014</t>
  </si>
  <si>
    <t>Възложител: ОБЩИНА ДРЯНОВО</t>
  </si>
  <si>
    <t>Обект:   "Ремонт покрив и фасади на сградата на Бюро по труда и Данъчна служба - гр. Дряново"</t>
  </si>
  <si>
    <r>
      <t xml:space="preserve">Договор: ........................................................................                      </t>
    </r>
    <r>
      <rPr>
        <i/>
        <sz val="12"/>
        <color indexed="22"/>
        <rFont val="Times New Roman"/>
        <family val="1"/>
      </rPr>
      <t xml:space="preserve">(попълва се от възложителя при сключване на договора)    </t>
    </r>
    <r>
      <rPr>
        <b/>
        <i/>
        <sz val="12"/>
        <color indexed="2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                                                          </t>
    </r>
  </si>
  <si>
    <r>
      <t xml:space="preserve">Изпълнител: </t>
    </r>
    <r>
      <rPr>
        <b/>
        <sz val="12"/>
        <rFont val="Times New Roman"/>
        <family val="1"/>
      </rPr>
      <t>...............................................................</t>
    </r>
  </si>
  <si>
    <t>Ремонт на покрив - съгласно проектната документация</t>
  </si>
  <si>
    <t>Демонтаж керемиди от покрив, сваляне, пренасяне до 30 м и сортиране - наклон от 30 градуса</t>
  </si>
  <si>
    <t>м2</t>
  </si>
  <si>
    <t>Демонтаж летвена обшивка</t>
  </si>
  <si>
    <t>Демонтаж олуци от поцинкована ламарина</t>
  </si>
  <si>
    <t>м</t>
  </si>
  <si>
    <t>Демонтаж водосточни тръби</t>
  </si>
  <si>
    <t>Демонтаж дъсчена обшивка стряха</t>
  </si>
  <si>
    <t>Демонтаж обшивка от поцинкована ламарина около комини, улами и др</t>
  </si>
  <si>
    <t>Демонтаж на съществуваща дървена покривна конструкция</t>
  </si>
  <si>
    <t>м3</t>
  </si>
  <si>
    <t>Събаряне на комини от тухлена зидария</t>
  </si>
  <si>
    <t>Разваляне тухлена зидария между подложна столица и  стряха</t>
  </si>
  <si>
    <t>Направа и разваляне кофраж за стоманобетонови стрехи</t>
  </si>
  <si>
    <t xml:space="preserve">Доставка, изработка и монтаж армировка </t>
  </si>
  <si>
    <t>кг</t>
  </si>
  <si>
    <t>Доставка и полагане  бетон за плочи В 25</t>
  </si>
  <si>
    <t>Направа на тухлена зидария над плоча /надзид/ на цим. разтвор</t>
  </si>
  <si>
    <t>Изработка и монтаж дървена покривна конструкция от профилиран иголистен материал, импрегнирана против плесени и насекоми</t>
  </si>
  <si>
    <t>Направа на обшивка покрив с нерендосани иголистни дъски</t>
  </si>
  <si>
    <t>Доставка и полагане на трислойно покривно фолио</t>
  </si>
  <si>
    <t>Направа летвена скара от летви и контралетви 3/4</t>
  </si>
  <si>
    <t>Доставка и монтаж обшивка на корнизи, улами и поли с поцинкована ламарина 0,5 мм до 30 градуса</t>
  </si>
  <si>
    <t>Доставка и монтаж  вентилиращ гребен против птици и мрежа за вентилиране</t>
  </si>
  <si>
    <t>Доставка и монтаж на вентилиращ елемент по била хоризонтални</t>
  </si>
  <si>
    <t>Доставка и монтаж на листов материал за подкапаци по маии</t>
  </si>
  <si>
    <t>Доставка и покриване на покрив с керамични  керемиди по спецификация в/у готова дъсчена обшивка - позицията включва вентилираща керемида 1 бр. на 10м2(общо 17 бр) и снегозадържащи керемиди по 1,8 бр./м2(общо 304 бр.)</t>
  </si>
  <si>
    <t xml:space="preserve">Доставка и покриване било и маии с  капаци </t>
  </si>
  <si>
    <t>Доставка и монтаж начален капак</t>
  </si>
  <si>
    <t>бр</t>
  </si>
  <si>
    <t>Доставка и монтаж капак тройник</t>
  </si>
  <si>
    <t>Доставка и монтаж олуци от ламарина с полиестерно /РVС/ покритие цвят RAL 8017 кафяв - 6"</t>
  </si>
  <si>
    <t>Доставка и монтаж водосточни тръби от ламарина с полиестерно /РVС/ покритие цвят RAL 8017 кафяв - ф 100 мм</t>
  </si>
  <si>
    <t>Изработка и монтаж на есове от ламарина с полиестерно /РVС/ покритие цвят RAL 8017 кафяв - ф 100 мм</t>
  </si>
  <si>
    <t xml:space="preserve">Доставка и направа на декоративен дървен сачак от ламперия </t>
  </si>
  <si>
    <t>Доставка и монтаж челна дъска</t>
  </si>
  <si>
    <t>Подмяна на дограма -  съгласно проектната документация и спецификацията</t>
  </si>
  <si>
    <t xml:space="preserve">Демонтаж съществуващи прозорци и врати всички видове </t>
  </si>
  <si>
    <t>Демонтаж гаражни врати</t>
  </si>
  <si>
    <t>Направа на тухлена зидария за кърпежи и подобни - обем до 3 м3</t>
  </si>
  <si>
    <t>Доставка и монтаж на PVC дограма петкамерна, стр. дълбочина 70 мм, дебелина на стената на профила 3 мм, а на усилващия профил 1,5мм ,2мм; стабилизатор Са/калций/ за повишена устойчивост на атмосферни влияния; с безоловни и канцерогенни примеси; не отделяща диоксид при пожар и  не поддържаща горенето; стъклопакет 4 мм  (прозрачен)+4мм с обща дебелина 24 мм;Uобоб.≤ 1,70 W/m2.K; цвят  орех - съгласно спецификация</t>
  </si>
  <si>
    <t>Доставка и монтаж на алуминиеви входни врати отваряема система, прекъснат термомост, цвят по проекта</t>
  </si>
  <si>
    <t xml:space="preserve">Доставка и монтаж на автоматични ролетни  гаражни врати от поцинкована ламарина  с дебелина 0,55мм , прахово боядисана RAL 8017;Автоматика за 1бр. врата – включва мотор,блок управление,2бр. дистанционно управление/.- съгласно спецификация
 </t>
  </si>
  <si>
    <t>Обръщане около отвори с гипсокартон, включени алуминиеви профили-ръбохранители и латексово боядисване вътрешно</t>
  </si>
  <si>
    <t>Доставка и монтаж външни подпрозоречни поли от пластифицирана  ламарина , цвят RAL 8017 кафяв ширина 25-30 см.</t>
  </si>
  <si>
    <t>Доставка и монтаж на подпрозоречни дъски с ширина 20-25 см от РVС плоскост - вътрешно</t>
  </si>
  <si>
    <t>Ремонт фасади  - съгласно проектната документация</t>
  </si>
  <si>
    <t>Направа и разваляне на фасадно тръбно/модулно скеле</t>
  </si>
  <si>
    <r>
      <t xml:space="preserve">Доставка и полагане на лепена  топлоизолация по външни стени от ЕРS - F 50 мм с </t>
    </r>
    <r>
      <rPr>
        <sz val="12"/>
        <rFont val="Arial"/>
        <family val="2"/>
      </rPr>
      <t>λ</t>
    </r>
    <r>
      <rPr>
        <sz val="12"/>
        <rFont val="Times New Roman"/>
        <family val="1"/>
      </rPr>
      <t>≤ 0,038, вкл. дюбелиране, стъклофибърна мрежа мин. 145 г/м2, две ръце шпакловка и всички необходими ъглови и водобранни профили</t>
    </r>
  </si>
  <si>
    <t>Доставка и полагане на лепена топлоизолация по страници външно от ХРS 20 мм, стъклофибарна мрежа мин 145 г/м2, дюбелиране, две ръце  шпакловка и ъглови PVC профили с мрежа</t>
  </si>
  <si>
    <t xml:space="preserve">Доставка и монтаж на  XPS 20 мм. по стрехи; дюбелиране, мрежа мин. 145 г/м2, две ръце шпакловка </t>
  </si>
  <si>
    <t>Фасадна боя бяла по стрехи вкл. грунд</t>
  </si>
  <si>
    <t>Грундиране и боядисване стени със силиконова боя (на основа силикон), цвят по проект</t>
  </si>
  <si>
    <t>Доставка и монтаж стиропорен корниз - по проектно решение</t>
  </si>
  <si>
    <t>Доставка и монтаж декоративен елемент от стиропор с РVС покритие прозорци - по проектно решение</t>
  </si>
  <si>
    <t xml:space="preserve">Демонтаж и монтаж външно тяло на климатик </t>
  </si>
  <si>
    <t>Събиране, натоварване и транспорт строителни отпадъци до депо на 34 км</t>
  </si>
  <si>
    <r>
      <t>Забележка:</t>
    </r>
    <r>
      <rPr>
        <b/>
        <i/>
        <sz val="12"/>
        <rFont val="Times New Roman"/>
        <family val="1"/>
      </rPr>
      <t xml:space="preserve"> Процентът на непредвидените разходи е фиксиран и не може да бъде променян.</t>
    </r>
  </si>
  <si>
    <r>
      <t>Забележка:</t>
    </r>
    <r>
      <rPr>
        <b/>
        <i/>
        <sz val="12"/>
        <rFont val="Times New Roman"/>
        <family val="1"/>
      </rPr>
      <t xml:space="preserve"> Всички единични цени на видовете СМР (кол.5) и материалите (кол.6), както и  общата стойност на материалите (кол.7) и общата стойност на  СМР (кол.8), са закръглени до втория знак след десетичната запетая.       
</t>
    </r>
  </si>
  <si>
    <r>
      <t>ИЗПЪЛНИТЕЛ:</t>
    </r>
    <r>
      <rPr>
        <sz val="12"/>
        <rFont val="Times New Roman"/>
        <family val="1"/>
      </rPr>
      <t xml:space="preserve"> ............................................</t>
    </r>
  </si>
  <si>
    <r>
      <t xml:space="preserve">                 </t>
    </r>
    <r>
      <rPr>
        <i/>
        <sz val="12"/>
        <color indexed="23"/>
        <rFont val="Times New Roman"/>
        <family val="1"/>
      </rPr>
      <t xml:space="preserve"> (име, подпис и печат)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</si>
</sst>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i/>
      <sz val="12"/>
      <name val="Times New Roman"/>
      <family val="1"/>
    </font>
    <font>
      <sz val="12"/>
      <name val="Arial Narrow"/>
      <family val="2"/>
    </font>
    <font>
      <i/>
      <sz val="12"/>
      <color indexed="22"/>
      <name val="Times New Roman"/>
      <family val="1"/>
    </font>
    <font>
      <b/>
      <i/>
      <sz val="12"/>
      <color indexed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Arial"/>
      <family val="0"/>
    </font>
    <font>
      <i/>
      <sz val="12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2" fontId="26" fillId="0" borderId="13" xfId="0" applyNumberFormat="1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justify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2" fontId="26" fillId="0" borderId="0" xfId="0" applyNumberFormat="1" applyFont="1" applyAlignment="1" applyProtection="1">
      <alignment/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 applyProtection="1">
      <alignment wrapText="1"/>
      <protection hidden="1"/>
    </xf>
    <xf numFmtId="0" fontId="28" fillId="0" borderId="0" xfId="0" applyFont="1" applyAlignment="1">
      <alignment/>
    </xf>
    <xf numFmtId="0" fontId="27" fillId="0" borderId="16" xfId="0" applyFont="1" applyBorder="1" applyAlignment="1">
      <alignment horizontal="center" vertical="justify"/>
    </xf>
    <xf numFmtId="0" fontId="27" fillId="0" borderId="17" xfId="0" applyFont="1" applyBorder="1" applyAlignment="1">
      <alignment horizontal="center" vertical="justify"/>
    </xf>
    <xf numFmtId="0" fontId="31" fillId="0" borderId="0" xfId="0" applyFont="1" applyAlignment="1">
      <alignment/>
    </xf>
    <xf numFmtId="0" fontId="31" fillId="0" borderId="18" xfId="0" applyFont="1" applyBorder="1" applyAlignment="1">
      <alignment horizontal="center" vertical="justify"/>
    </xf>
    <xf numFmtId="0" fontId="31" fillId="0" borderId="19" xfId="0" applyFont="1" applyBorder="1" applyAlignment="1">
      <alignment vertical="justify" wrapText="1"/>
    </xf>
    <xf numFmtId="0" fontId="31" fillId="0" borderId="20" xfId="0" applyFont="1" applyBorder="1" applyAlignment="1">
      <alignment horizontal="center" vertical="justify"/>
    </xf>
    <xf numFmtId="2" fontId="31" fillId="0" borderId="20" xfId="0" applyNumberFormat="1" applyFont="1" applyBorder="1" applyAlignment="1">
      <alignment vertical="justify"/>
    </xf>
    <xf numFmtId="0" fontId="31" fillId="0" borderId="21" xfId="0" applyFont="1" applyBorder="1" applyAlignment="1">
      <alignment horizontal="center" vertical="justify"/>
    </xf>
    <xf numFmtId="0" fontId="31" fillId="0" borderId="22" xfId="0" applyFont="1" applyBorder="1" applyAlignment="1">
      <alignment vertical="justify"/>
    </xf>
    <xf numFmtId="0" fontId="31" fillId="0" borderId="22" xfId="0" applyFont="1" applyBorder="1" applyAlignment="1">
      <alignment horizontal="center" vertical="justify"/>
    </xf>
    <xf numFmtId="2" fontId="31" fillId="0" borderId="22" xfId="0" applyNumberFormat="1" applyFont="1" applyBorder="1" applyAlignment="1">
      <alignment vertical="justify"/>
    </xf>
    <xf numFmtId="0" fontId="31" fillId="0" borderId="23" xfId="0" applyFont="1" applyBorder="1" applyAlignment="1">
      <alignment horizontal="center" vertical="justify"/>
    </xf>
    <xf numFmtId="0" fontId="31" fillId="0" borderId="24" xfId="0" applyFont="1" applyBorder="1" applyAlignment="1">
      <alignment vertical="justify"/>
    </xf>
    <xf numFmtId="0" fontId="31" fillId="0" borderId="24" xfId="0" applyFont="1" applyBorder="1" applyAlignment="1">
      <alignment horizontal="center" vertical="justify"/>
    </xf>
    <xf numFmtId="2" fontId="31" fillId="0" borderId="24" xfId="0" applyNumberFormat="1" applyFont="1" applyBorder="1" applyAlignment="1">
      <alignment vertical="justify"/>
    </xf>
    <xf numFmtId="0" fontId="31" fillId="0" borderId="24" xfId="0" applyFont="1" applyBorder="1" applyAlignment="1">
      <alignment vertical="justify" wrapText="1"/>
    </xf>
    <xf numFmtId="2" fontId="31" fillId="0" borderId="24" xfId="0" applyNumberFormat="1" applyFont="1" applyBorder="1" applyAlignment="1" applyProtection="1">
      <alignment horizontal="right" vertical="justify" wrapText="1"/>
      <protection locked="0"/>
    </xf>
    <xf numFmtId="2" fontId="31" fillId="0" borderId="24" xfId="0" applyNumberFormat="1" applyFont="1" applyBorder="1" applyAlignment="1" applyProtection="1">
      <alignment horizontal="center" vertical="justify" wrapText="1"/>
      <protection locked="0"/>
    </xf>
    <xf numFmtId="1" fontId="31" fillId="0" borderId="24" xfId="0" applyNumberFormat="1" applyFont="1" applyBorder="1" applyAlignment="1">
      <alignment horizontal="center" vertical="justify"/>
    </xf>
    <xf numFmtId="2" fontId="31" fillId="0" borderId="24" xfId="0" applyNumberFormat="1" applyFont="1" applyBorder="1" applyAlignment="1" applyProtection="1">
      <alignment vertical="justify" wrapText="1"/>
      <protection locked="0"/>
    </xf>
    <xf numFmtId="0" fontId="31" fillId="0" borderId="23" xfId="0" applyFont="1" applyBorder="1" applyAlignment="1" applyProtection="1">
      <alignment horizontal="center" vertical="justify"/>
      <protection locked="0"/>
    </xf>
    <xf numFmtId="0" fontId="27" fillId="0" borderId="24" xfId="0" applyFont="1" applyBorder="1" applyAlignment="1">
      <alignment horizontal="center" vertical="justify"/>
    </xf>
    <xf numFmtId="0" fontId="31" fillId="0" borderId="24" xfId="0" applyFont="1" applyBorder="1" applyAlignment="1" applyProtection="1">
      <alignment vertical="justify" wrapText="1"/>
      <protection locked="0"/>
    </xf>
    <xf numFmtId="0" fontId="27" fillId="0" borderId="24" xfId="0" applyFont="1" applyBorder="1" applyAlignment="1">
      <alignment horizontal="center" vertical="justify" wrapText="1"/>
    </xf>
    <xf numFmtId="0" fontId="5" fillId="0" borderId="0" xfId="0" applyFont="1" applyFill="1" applyAlignment="1" applyProtection="1">
      <alignment horizontal="left"/>
      <protection locked="0"/>
    </xf>
    <xf numFmtId="0" fontId="31" fillId="0" borderId="25" xfId="0" applyFont="1" applyBorder="1" applyAlignment="1" applyProtection="1">
      <alignment horizontal="center" vertical="justify"/>
      <protection locked="0"/>
    </xf>
    <xf numFmtId="0" fontId="31" fillId="0" borderId="26" xfId="0" applyFont="1" applyBorder="1" applyAlignment="1">
      <alignment vertical="justify" wrapText="1"/>
    </xf>
    <xf numFmtId="2" fontId="31" fillId="0" borderId="26" xfId="0" applyNumberFormat="1" applyFont="1" applyBorder="1" applyAlignment="1" applyProtection="1">
      <alignment horizontal="center" vertical="justify" wrapText="1"/>
      <protection locked="0"/>
    </xf>
    <xf numFmtId="2" fontId="31" fillId="0" borderId="26" xfId="0" applyNumberFormat="1" applyFont="1" applyBorder="1" applyAlignment="1" applyProtection="1">
      <alignment horizontal="right" vertical="justify" wrapText="1"/>
      <protection locked="0"/>
    </xf>
    <xf numFmtId="2" fontId="31" fillId="0" borderId="27" xfId="0" applyNumberFormat="1" applyFont="1" applyFill="1" applyBorder="1" applyAlignment="1" applyProtection="1">
      <alignment/>
      <protection locked="0"/>
    </xf>
    <xf numFmtId="2" fontId="31" fillId="0" borderId="23" xfId="0" applyNumberFormat="1" applyFont="1" applyBorder="1" applyAlignment="1" applyProtection="1">
      <alignment/>
      <protection locked="0"/>
    </xf>
    <xf numFmtId="2" fontId="31" fillId="0" borderId="28" xfId="0" applyNumberFormat="1" applyFont="1" applyBorder="1" applyAlignment="1" applyProtection="1">
      <alignment/>
      <protection hidden="1"/>
    </xf>
    <xf numFmtId="2" fontId="31" fillId="0" borderId="29" xfId="0" applyNumberFormat="1" applyFont="1" applyBorder="1" applyAlignment="1" applyProtection="1">
      <alignment/>
      <protection hidden="1"/>
    </xf>
    <xf numFmtId="2" fontId="31" fillId="0" borderId="30" xfId="0" applyNumberFormat="1" applyFont="1" applyFill="1" applyBorder="1" applyAlignment="1" applyProtection="1">
      <alignment/>
      <protection locked="0"/>
    </xf>
    <xf numFmtId="2" fontId="31" fillId="0" borderId="16" xfId="0" applyNumberFormat="1" applyFont="1" applyBorder="1" applyAlignment="1" applyProtection="1">
      <alignment/>
      <protection locked="0"/>
    </xf>
    <xf numFmtId="2" fontId="31" fillId="0" borderId="31" xfId="0" applyNumberFormat="1" applyFont="1" applyBorder="1" applyAlignment="1" applyProtection="1">
      <alignment/>
      <protection hidden="1"/>
    </xf>
    <xf numFmtId="2" fontId="31" fillId="0" borderId="32" xfId="0" applyNumberFormat="1" applyFont="1" applyBorder="1" applyAlignment="1" applyProtection="1">
      <alignment/>
      <protection hidden="1"/>
    </xf>
    <xf numFmtId="2" fontId="31" fillId="0" borderId="15" xfId="0" applyNumberFormat="1" applyFont="1" applyFill="1" applyBorder="1" applyAlignment="1" applyProtection="1">
      <alignment/>
      <protection locked="0"/>
    </xf>
    <xf numFmtId="2" fontId="31" fillId="0" borderId="25" xfId="0" applyNumberFormat="1" applyFont="1" applyBorder="1" applyAlignment="1" applyProtection="1">
      <alignment/>
      <protection locked="0"/>
    </xf>
    <xf numFmtId="2" fontId="31" fillId="0" borderId="33" xfId="0" applyNumberFormat="1" applyFont="1" applyBorder="1" applyAlignment="1" applyProtection="1">
      <alignment/>
      <protection hidden="1"/>
    </xf>
    <xf numFmtId="2" fontId="31" fillId="0" borderId="34" xfId="0" applyNumberFormat="1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justify" vertical="center" wrapTex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2" fontId="31" fillId="0" borderId="10" xfId="0" applyNumberFormat="1" applyFont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horizontal="justify" vertical="center" wrapText="1"/>
      <protection hidden="1"/>
    </xf>
    <xf numFmtId="2" fontId="28" fillId="0" borderId="0" xfId="0" applyNumberFormat="1" applyFont="1" applyAlignment="1" applyProtection="1">
      <alignment/>
      <protection hidden="1"/>
    </xf>
    <xf numFmtId="2" fontId="31" fillId="0" borderId="0" xfId="0" applyNumberFormat="1" applyFont="1" applyAlignment="1" applyProtection="1">
      <alignment/>
      <protection hidden="1"/>
    </xf>
    <xf numFmtId="10" fontId="31" fillId="0" borderId="1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0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>
      <alignment horizontal="justify" vertical="center" wrapText="1"/>
    </xf>
    <xf numFmtId="2" fontId="31" fillId="0" borderId="0" xfId="0" applyNumberFormat="1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 horizontal="justify" vertical="center" wrapText="1"/>
      <protection hidden="1"/>
    </xf>
    <xf numFmtId="0" fontId="35" fillId="0" borderId="0" xfId="0" applyFont="1" applyAlignment="1" applyProtection="1">
      <alignment/>
      <protection hidden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left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42" xfId="0" applyFont="1" applyFill="1" applyBorder="1" applyAlignment="1" applyProtection="1">
      <alignment horizontal="right"/>
      <protection hidden="1"/>
    </xf>
    <xf numFmtId="0" fontId="33" fillId="24" borderId="12" xfId="0" applyFont="1" applyFill="1" applyBorder="1" applyAlignment="1" applyProtection="1">
      <alignment wrapText="1"/>
      <protection hidden="1"/>
    </xf>
    <xf numFmtId="0" fontId="32" fillId="0" borderId="11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left" vertical="justify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view="pageBreakPreview" zoomScaleSheetLayoutView="100" zoomScalePageLayoutView="0" workbookViewId="0" topLeftCell="A1">
      <selection activeCell="K71" sqref="K71"/>
    </sheetView>
  </sheetViews>
  <sheetFormatPr defaultColWidth="9.140625" defaultRowHeight="12.75"/>
  <cols>
    <col min="1" max="1" width="4.28125" style="1" customWidth="1"/>
    <col min="2" max="2" width="96.140625" style="1" customWidth="1"/>
    <col min="3" max="3" width="9.140625" style="1" customWidth="1"/>
    <col min="4" max="4" width="10.57421875" style="1" customWidth="1"/>
    <col min="5" max="5" width="12.57421875" style="1" customWidth="1"/>
    <col min="6" max="6" width="9.140625" style="1" customWidth="1"/>
    <col min="7" max="7" width="11.7109375" style="1" customWidth="1"/>
    <col min="8" max="8" width="13.8515625" style="1" customWidth="1"/>
    <col min="9" max="16384" width="9.140625" style="1" customWidth="1"/>
  </cols>
  <sheetData>
    <row r="1" spans="1:8" ht="16.5" customHeight="1">
      <c r="A1" s="94" t="s">
        <v>18</v>
      </c>
      <c r="B1" s="94"/>
      <c r="C1" s="94"/>
      <c r="D1" s="94"/>
      <c r="E1" s="88" t="s">
        <v>13</v>
      </c>
      <c r="F1" s="88"/>
      <c r="G1" s="88"/>
      <c r="H1" s="88"/>
    </row>
    <row r="2" spans="1:8" ht="12.75" customHeight="1">
      <c r="A2" s="13"/>
      <c r="B2" s="13"/>
      <c r="C2" s="13"/>
      <c r="D2" s="13"/>
      <c r="E2" s="14"/>
      <c r="F2" s="14"/>
      <c r="G2" s="14"/>
      <c r="H2" s="14"/>
    </row>
    <row r="3" spans="1:8" s="24" customFormat="1" ht="15.75">
      <c r="A3" s="95" t="s">
        <v>19</v>
      </c>
      <c r="B3" s="95"/>
      <c r="C3" s="95"/>
      <c r="D3" s="95"/>
      <c r="E3" s="95"/>
      <c r="F3" s="95"/>
      <c r="G3" s="95"/>
      <c r="H3" s="95"/>
    </row>
    <row r="4" spans="1:8" s="24" customFormat="1" ht="15.75">
      <c r="A4" s="95" t="s">
        <v>21</v>
      </c>
      <c r="B4" s="95"/>
      <c r="C4" s="95"/>
      <c r="D4" s="95"/>
      <c r="E4" s="95"/>
      <c r="F4" s="95"/>
      <c r="G4" s="95"/>
      <c r="H4" s="95"/>
    </row>
    <row r="5" spans="1:8" s="24" customFormat="1" ht="15.75">
      <c r="A5" s="96" t="s">
        <v>22</v>
      </c>
      <c r="B5" s="96"/>
      <c r="C5" s="96"/>
      <c r="D5" s="96"/>
      <c r="E5" s="96"/>
      <c r="F5" s="96"/>
      <c r="G5" s="96"/>
      <c r="H5" s="96"/>
    </row>
    <row r="6" spans="1:8" s="24" customFormat="1" ht="30" customHeight="1">
      <c r="A6" s="113" t="s">
        <v>20</v>
      </c>
      <c r="B6" s="113"/>
      <c r="C6" s="113"/>
      <c r="D6" s="113"/>
      <c r="E6" s="113"/>
      <c r="F6" s="113"/>
      <c r="G6" s="113"/>
      <c r="H6" s="113"/>
    </row>
    <row r="7" ht="12.75" customHeight="1"/>
    <row r="8" spans="1:8" ht="12.75" customHeight="1">
      <c r="A8" s="5"/>
      <c r="B8" s="6"/>
      <c r="C8" s="93"/>
      <c r="D8" s="93"/>
      <c r="E8" s="93"/>
      <c r="F8" s="93"/>
      <c r="G8" s="93"/>
      <c r="H8" s="93"/>
    </row>
    <row r="9" spans="1:9" ht="15" customHeight="1">
      <c r="A9" s="89" t="s">
        <v>6</v>
      </c>
      <c r="B9" s="89"/>
      <c r="C9" s="89"/>
      <c r="D9" s="89"/>
      <c r="E9" s="89"/>
      <c r="F9" s="89"/>
      <c r="G9" s="89"/>
      <c r="H9" s="89"/>
      <c r="I9" s="9"/>
    </row>
    <row r="10" spans="1:8" ht="12" customHeight="1" thickBot="1">
      <c r="A10" s="7"/>
      <c r="B10" s="8"/>
      <c r="C10" s="5"/>
      <c r="D10" s="5"/>
      <c r="E10" s="5"/>
      <c r="F10" s="5"/>
      <c r="G10" s="5"/>
      <c r="H10" s="5"/>
    </row>
    <row r="11" spans="1:8" ht="12.75" customHeight="1">
      <c r="A11" s="90" t="s">
        <v>15</v>
      </c>
      <c r="B11" s="90" t="s">
        <v>0</v>
      </c>
      <c r="C11" s="90" t="s">
        <v>7</v>
      </c>
      <c r="D11" s="90" t="s">
        <v>1</v>
      </c>
      <c r="E11" s="100" t="s">
        <v>8</v>
      </c>
      <c r="F11" s="104" t="s">
        <v>16</v>
      </c>
      <c r="G11" s="105"/>
      <c r="H11" s="90" t="s">
        <v>4</v>
      </c>
    </row>
    <row r="12" spans="1:8" ht="17.25" customHeight="1">
      <c r="A12" s="91"/>
      <c r="B12" s="91"/>
      <c r="C12" s="91"/>
      <c r="D12" s="91"/>
      <c r="E12" s="101"/>
      <c r="F12" s="79" t="s">
        <v>9</v>
      </c>
      <c r="G12" s="111" t="s">
        <v>10</v>
      </c>
      <c r="H12" s="91"/>
    </row>
    <row r="13" spans="1:8" ht="39" customHeight="1" thickBot="1">
      <c r="A13" s="92"/>
      <c r="B13" s="92"/>
      <c r="C13" s="92"/>
      <c r="D13" s="92"/>
      <c r="E13" s="102"/>
      <c r="F13" s="80"/>
      <c r="G13" s="112"/>
      <c r="H13" s="92"/>
    </row>
    <row r="14" spans="1:8" ht="11.25" customHeight="1" thickBot="1">
      <c r="A14" s="10">
        <v>1</v>
      </c>
      <c r="B14" s="11">
        <v>2</v>
      </c>
      <c r="C14" s="10">
        <v>3</v>
      </c>
      <c r="D14" s="11">
        <v>4</v>
      </c>
      <c r="E14" s="12">
        <v>5</v>
      </c>
      <c r="F14" s="10">
        <v>6</v>
      </c>
      <c r="G14" s="10" t="s">
        <v>2</v>
      </c>
      <c r="H14" s="22" t="s">
        <v>3</v>
      </c>
    </row>
    <row r="15" spans="1:8" ht="15.75">
      <c r="A15" s="25"/>
      <c r="B15" s="26" t="s">
        <v>23</v>
      </c>
      <c r="C15" s="26"/>
      <c r="D15" s="26"/>
      <c r="E15" s="58"/>
      <c r="F15" s="59"/>
      <c r="G15" s="60">
        <f>ROUND(ROUND(D15,2)*ROUND(F15,2),2)</f>
        <v>0</v>
      </c>
      <c r="H15" s="61">
        <f>ROUND(ROUND(D15,2)*ROUND(E15,2),2)</f>
        <v>0</v>
      </c>
    </row>
    <row r="16" spans="1:8" ht="18" customHeight="1">
      <c r="A16" s="28">
        <v>1</v>
      </c>
      <c r="B16" s="29" t="s">
        <v>24</v>
      </c>
      <c r="C16" s="30" t="s">
        <v>25</v>
      </c>
      <c r="D16" s="31">
        <v>169</v>
      </c>
      <c r="E16" s="54"/>
      <c r="F16" s="55"/>
      <c r="G16" s="56">
        <f>ROUND(ROUND(D16,2)*ROUND(F16,2),2)</f>
        <v>0</v>
      </c>
      <c r="H16" s="57">
        <f>ROUND(ROUND(D16,2)*ROUND(E16,2),2)</f>
        <v>0</v>
      </c>
    </row>
    <row r="17" spans="1:8" ht="15.75">
      <c r="A17" s="32">
        <v>2</v>
      </c>
      <c r="B17" s="33" t="s">
        <v>26</v>
      </c>
      <c r="C17" s="34" t="s">
        <v>25</v>
      </c>
      <c r="D17" s="35">
        <v>169</v>
      </c>
      <c r="E17" s="54"/>
      <c r="F17" s="55"/>
      <c r="G17" s="56">
        <f aca="true" t="shared" si="0" ref="G17:G66">ROUND(ROUND(D17,2)*ROUND(F17,2),2)</f>
        <v>0</v>
      </c>
      <c r="H17" s="57">
        <f aca="true" t="shared" si="1" ref="H17:H66">ROUND(ROUND(D17,2)*ROUND(E17,2),2)</f>
        <v>0</v>
      </c>
    </row>
    <row r="18" spans="1:8" ht="15.75">
      <c r="A18" s="36">
        <v>3</v>
      </c>
      <c r="B18" s="37" t="s">
        <v>27</v>
      </c>
      <c r="C18" s="38" t="s">
        <v>28</v>
      </c>
      <c r="D18" s="39">
        <v>112</v>
      </c>
      <c r="E18" s="54"/>
      <c r="F18" s="55"/>
      <c r="G18" s="56">
        <f t="shared" si="0"/>
        <v>0</v>
      </c>
      <c r="H18" s="57">
        <f t="shared" si="1"/>
        <v>0</v>
      </c>
    </row>
    <row r="19" spans="1:8" ht="15.75">
      <c r="A19" s="36">
        <v>4</v>
      </c>
      <c r="B19" s="40" t="s">
        <v>29</v>
      </c>
      <c r="C19" s="38" t="s">
        <v>28</v>
      </c>
      <c r="D19" s="39">
        <v>50</v>
      </c>
      <c r="E19" s="54"/>
      <c r="F19" s="55"/>
      <c r="G19" s="56">
        <f t="shared" si="0"/>
        <v>0</v>
      </c>
      <c r="H19" s="57">
        <f t="shared" si="1"/>
        <v>0</v>
      </c>
    </row>
    <row r="20" spans="1:8" ht="15.75">
      <c r="A20" s="36">
        <v>5</v>
      </c>
      <c r="B20" s="40" t="s">
        <v>30</v>
      </c>
      <c r="C20" s="38" t="s">
        <v>25</v>
      </c>
      <c r="D20" s="39">
        <v>25.5</v>
      </c>
      <c r="E20" s="54"/>
      <c r="F20" s="55"/>
      <c r="G20" s="56">
        <f t="shared" si="0"/>
        <v>0</v>
      </c>
      <c r="H20" s="57">
        <f t="shared" si="1"/>
        <v>0</v>
      </c>
    </row>
    <row r="21" spans="1:8" ht="15.75">
      <c r="A21" s="36">
        <v>6</v>
      </c>
      <c r="B21" s="40" t="s">
        <v>31</v>
      </c>
      <c r="C21" s="38" t="s">
        <v>25</v>
      </c>
      <c r="D21" s="41">
        <v>8.7</v>
      </c>
      <c r="E21" s="54"/>
      <c r="F21" s="55"/>
      <c r="G21" s="56">
        <f t="shared" si="0"/>
        <v>0</v>
      </c>
      <c r="H21" s="57">
        <f t="shared" si="1"/>
        <v>0</v>
      </c>
    </row>
    <row r="22" spans="1:8" ht="15.75">
      <c r="A22" s="36">
        <v>7</v>
      </c>
      <c r="B22" s="40" t="s">
        <v>32</v>
      </c>
      <c r="C22" s="38" t="s">
        <v>33</v>
      </c>
      <c r="D22" s="41">
        <v>3.69</v>
      </c>
      <c r="E22" s="54"/>
      <c r="F22" s="55"/>
      <c r="G22" s="56">
        <f t="shared" si="0"/>
        <v>0</v>
      </c>
      <c r="H22" s="57">
        <f t="shared" si="1"/>
        <v>0</v>
      </c>
    </row>
    <row r="23" spans="1:8" ht="15.75">
      <c r="A23" s="36">
        <v>8</v>
      </c>
      <c r="B23" s="37" t="s">
        <v>34</v>
      </c>
      <c r="C23" s="38" t="s">
        <v>33</v>
      </c>
      <c r="D23" s="39">
        <v>1.7</v>
      </c>
      <c r="E23" s="54"/>
      <c r="F23" s="55"/>
      <c r="G23" s="56">
        <f t="shared" si="0"/>
        <v>0</v>
      </c>
      <c r="H23" s="57">
        <f t="shared" si="1"/>
        <v>0</v>
      </c>
    </row>
    <row r="24" spans="1:8" ht="15.75">
      <c r="A24" s="36">
        <v>9</v>
      </c>
      <c r="B24" s="40" t="s">
        <v>35</v>
      </c>
      <c r="C24" s="38" t="s">
        <v>33</v>
      </c>
      <c r="D24" s="41">
        <v>5</v>
      </c>
      <c r="E24" s="54"/>
      <c r="F24" s="55"/>
      <c r="G24" s="56">
        <f t="shared" si="0"/>
        <v>0</v>
      </c>
      <c r="H24" s="57">
        <f t="shared" si="1"/>
        <v>0</v>
      </c>
    </row>
    <row r="25" spans="1:8" ht="15.75">
      <c r="A25" s="36">
        <v>10</v>
      </c>
      <c r="B25" s="40" t="s">
        <v>36</v>
      </c>
      <c r="C25" s="38" t="s">
        <v>25</v>
      </c>
      <c r="D25" s="39">
        <v>30.8</v>
      </c>
      <c r="E25" s="54"/>
      <c r="F25" s="55"/>
      <c r="G25" s="56">
        <f t="shared" si="0"/>
        <v>0</v>
      </c>
      <c r="H25" s="57">
        <f t="shared" si="1"/>
        <v>0</v>
      </c>
    </row>
    <row r="26" spans="1:8" ht="15.75">
      <c r="A26" s="36">
        <v>11</v>
      </c>
      <c r="B26" s="40" t="s">
        <v>37</v>
      </c>
      <c r="C26" s="38" t="s">
        <v>38</v>
      </c>
      <c r="D26" s="39">
        <v>2737</v>
      </c>
      <c r="E26" s="54"/>
      <c r="F26" s="55"/>
      <c r="G26" s="56">
        <f t="shared" si="0"/>
        <v>0</v>
      </c>
      <c r="H26" s="57">
        <f t="shared" si="1"/>
        <v>0</v>
      </c>
    </row>
    <row r="27" spans="1:8" ht="15.75">
      <c r="A27" s="36">
        <v>12</v>
      </c>
      <c r="B27" s="40" t="s">
        <v>39</v>
      </c>
      <c r="C27" s="38" t="s">
        <v>33</v>
      </c>
      <c r="D27" s="39">
        <v>10</v>
      </c>
      <c r="E27" s="54"/>
      <c r="F27" s="55"/>
      <c r="G27" s="56">
        <f t="shared" si="0"/>
        <v>0</v>
      </c>
      <c r="H27" s="57">
        <f t="shared" si="1"/>
        <v>0</v>
      </c>
    </row>
    <row r="28" spans="1:8" ht="15.75">
      <c r="A28" s="36">
        <v>13</v>
      </c>
      <c r="B28" s="40" t="s">
        <v>40</v>
      </c>
      <c r="C28" s="38" t="s">
        <v>33</v>
      </c>
      <c r="D28" s="41">
        <v>5</v>
      </c>
      <c r="E28" s="54"/>
      <c r="F28" s="55"/>
      <c r="G28" s="56">
        <f t="shared" si="0"/>
        <v>0</v>
      </c>
      <c r="H28" s="57">
        <f t="shared" si="1"/>
        <v>0</v>
      </c>
    </row>
    <row r="29" spans="1:8" ht="31.5">
      <c r="A29" s="36">
        <v>14</v>
      </c>
      <c r="B29" s="40" t="s">
        <v>41</v>
      </c>
      <c r="C29" s="38" t="s">
        <v>33</v>
      </c>
      <c r="D29" s="41">
        <v>7.16</v>
      </c>
      <c r="E29" s="54"/>
      <c r="F29" s="55"/>
      <c r="G29" s="56">
        <f t="shared" si="0"/>
        <v>0</v>
      </c>
      <c r="H29" s="57">
        <f t="shared" si="1"/>
        <v>0</v>
      </c>
    </row>
    <row r="30" spans="1:8" ht="15.75">
      <c r="A30" s="36">
        <v>15</v>
      </c>
      <c r="B30" s="40" t="s">
        <v>42</v>
      </c>
      <c r="C30" s="38" t="s">
        <v>25</v>
      </c>
      <c r="D30" s="41">
        <v>169</v>
      </c>
      <c r="E30" s="54"/>
      <c r="F30" s="55"/>
      <c r="G30" s="56">
        <f t="shared" si="0"/>
        <v>0</v>
      </c>
      <c r="H30" s="57">
        <f t="shared" si="1"/>
        <v>0</v>
      </c>
    </row>
    <row r="31" spans="1:8" ht="15.75">
      <c r="A31" s="36">
        <v>16</v>
      </c>
      <c r="B31" s="40" t="s">
        <v>43</v>
      </c>
      <c r="C31" s="38" t="s">
        <v>25</v>
      </c>
      <c r="D31" s="39">
        <v>169</v>
      </c>
      <c r="E31" s="54"/>
      <c r="F31" s="55"/>
      <c r="G31" s="56">
        <f t="shared" si="0"/>
        <v>0</v>
      </c>
      <c r="H31" s="57">
        <f t="shared" si="1"/>
        <v>0</v>
      </c>
    </row>
    <row r="32" spans="1:8" ht="15.75">
      <c r="A32" s="36">
        <v>17</v>
      </c>
      <c r="B32" s="37" t="s">
        <v>44</v>
      </c>
      <c r="C32" s="38" t="s">
        <v>25</v>
      </c>
      <c r="D32" s="39">
        <v>169</v>
      </c>
      <c r="E32" s="54"/>
      <c r="F32" s="55"/>
      <c r="G32" s="56">
        <f t="shared" si="0"/>
        <v>0</v>
      </c>
      <c r="H32" s="57">
        <f t="shared" si="1"/>
        <v>0</v>
      </c>
    </row>
    <row r="33" spans="1:8" ht="31.5">
      <c r="A33" s="36">
        <v>18</v>
      </c>
      <c r="B33" s="40" t="s">
        <v>45</v>
      </c>
      <c r="C33" s="42" t="s">
        <v>25</v>
      </c>
      <c r="D33" s="41">
        <v>4</v>
      </c>
      <c r="E33" s="54"/>
      <c r="F33" s="55"/>
      <c r="G33" s="56">
        <f t="shared" si="0"/>
        <v>0</v>
      </c>
      <c r="H33" s="57">
        <f t="shared" si="1"/>
        <v>0</v>
      </c>
    </row>
    <row r="34" spans="1:8" ht="15.75">
      <c r="A34" s="36">
        <v>19</v>
      </c>
      <c r="B34" s="40" t="s">
        <v>46</v>
      </c>
      <c r="C34" s="38" t="s">
        <v>28</v>
      </c>
      <c r="D34" s="41">
        <v>110</v>
      </c>
      <c r="E34" s="54"/>
      <c r="F34" s="55"/>
      <c r="G34" s="56">
        <f t="shared" si="0"/>
        <v>0</v>
      </c>
      <c r="H34" s="57">
        <f t="shared" si="1"/>
        <v>0</v>
      </c>
    </row>
    <row r="35" spans="1:8" ht="15.75">
      <c r="A35" s="36">
        <v>20</v>
      </c>
      <c r="B35" s="40" t="s">
        <v>47</v>
      </c>
      <c r="C35" s="38" t="s">
        <v>28</v>
      </c>
      <c r="D35" s="41">
        <v>9.7</v>
      </c>
      <c r="E35" s="54"/>
      <c r="F35" s="55"/>
      <c r="G35" s="56">
        <f t="shared" si="0"/>
        <v>0</v>
      </c>
      <c r="H35" s="57">
        <f t="shared" si="1"/>
        <v>0</v>
      </c>
    </row>
    <row r="36" spans="1:8" ht="15.75">
      <c r="A36" s="36">
        <v>21</v>
      </c>
      <c r="B36" s="40" t="s">
        <v>48</v>
      </c>
      <c r="C36" s="38" t="s">
        <v>28</v>
      </c>
      <c r="D36" s="41">
        <v>23.8</v>
      </c>
      <c r="E36" s="54"/>
      <c r="F36" s="55"/>
      <c r="G36" s="56">
        <f t="shared" si="0"/>
        <v>0</v>
      </c>
      <c r="H36" s="57">
        <f t="shared" si="1"/>
        <v>0</v>
      </c>
    </row>
    <row r="37" spans="1:8" ht="47.25">
      <c r="A37" s="36">
        <v>22</v>
      </c>
      <c r="B37" s="40" t="s">
        <v>49</v>
      </c>
      <c r="C37" s="38" t="s">
        <v>25</v>
      </c>
      <c r="D37" s="41">
        <v>169</v>
      </c>
      <c r="E37" s="54"/>
      <c r="F37" s="55"/>
      <c r="G37" s="56">
        <f t="shared" si="0"/>
        <v>0</v>
      </c>
      <c r="H37" s="57">
        <f t="shared" si="1"/>
        <v>0</v>
      </c>
    </row>
    <row r="38" spans="1:8" ht="15.75">
      <c r="A38" s="36">
        <v>23</v>
      </c>
      <c r="B38" s="40" t="s">
        <v>50</v>
      </c>
      <c r="C38" s="43" t="s">
        <v>28</v>
      </c>
      <c r="D38" s="41">
        <v>33.5</v>
      </c>
      <c r="E38" s="54"/>
      <c r="F38" s="55"/>
      <c r="G38" s="56">
        <f t="shared" si="0"/>
        <v>0</v>
      </c>
      <c r="H38" s="57">
        <f t="shared" si="1"/>
        <v>0</v>
      </c>
    </row>
    <row r="39" spans="1:8" ht="15.75">
      <c r="A39" s="36">
        <v>24</v>
      </c>
      <c r="B39" s="40" t="s">
        <v>51</v>
      </c>
      <c r="C39" s="43" t="s">
        <v>52</v>
      </c>
      <c r="D39" s="39">
        <v>6</v>
      </c>
      <c r="E39" s="54"/>
      <c r="F39" s="55"/>
      <c r="G39" s="56">
        <f t="shared" si="0"/>
        <v>0</v>
      </c>
      <c r="H39" s="57">
        <f t="shared" si="1"/>
        <v>0</v>
      </c>
    </row>
    <row r="40" spans="1:8" ht="15.75">
      <c r="A40" s="36">
        <v>25</v>
      </c>
      <c r="B40" s="40" t="s">
        <v>53</v>
      </c>
      <c r="C40" s="43" t="s">
        <v>52</v>
      </c>
      <c r="D40" s="39">
        <v>3</v>
      </c>
      <c r="E40" s="54"/>
      <c r="F40" s="55"/>
      <c r="G40" s="56">
        <f t="shared" si="0"/>
        <v>0</v>
      </c>
      <c r="H40" s="57">
        <f t="shared" si="1"/>
        <v>0</v>
      </c>
    </row>
    <row r="41" spans="1:8" ht="16.5" customHeight="1">
      <c r="A41" s="36">
        <v>26</v>
      </c>
      <c r="B41" s="40" t="s">
        <v>54</v>
      </c>
      <c r="C41" s="38" t="s">
        <v>28</v>
      </c>
      <c r="D41" s="44">
        <v>112</v>
      </c>
      <c r="E41" s="54"/>
      <c r="F41" s="55"/>
      <c r="G41" s="56">
        <f t="shared" si="0"/>
        <v>0</v>
      </c>
      <c r="H41" s="57">
        <f t="shared" si="1"/>
        <v>0</v>
      </c>
    </row>
    <row r="42" spans="1:8" ht="33.75" customHeight="1">
      <c r="A42" s="36">
        <v>27</v>
      </c>
      <c r="B42" s="40" t="s">
        <v>55</v>
      </c>
      <c r="C42" s="38" t="s">
        <v>28</v>
      </c>
      <c r="D42" s="44">
        <v>130</v>
      </c>
      <c r="E42" s="54"/>
      <c r="F42" s="55"/>
      <c r="G42" s="56">
        <f t="shared" si="0"/>
        <v>0</v>
      </c>
      <c r="H42" s="57">
        <f t="shared" si="1"/>
        <v>0</v>
      </c>
    </row>
    <row r="43" spans="1:8" ht="31.5">
      <c r="A43" s="36">
        <v>28</v>
      </c>
      <c r="B43" s="40" t="s">
        <v>56</v>
      </c>
      <c r="C43" s="38" t="s">
        <v>52</v>
      </c>
      <c r="D43" s="44">
        <v>10</v>
      </c>
      <c r="E43" s="54"/>
      <c r="F43" s="55"/>
      <c r="G43" s="56">
        <f t="shared" si="0"/>
        <v>0</v>
      </c>
      <c r="H43" s="57">
        <f t="shared" si="1"/>
        <v>0</v>
      </c>
    </row>
    <row r="44" spans="1:8" ht="15.75">
      <c r="A44" s="36">
        <v>29</v>
      </c>
      <c r="B44" s="40" t="s">
        <v>57</v>
      </c>
      <c r="C44" s="38" t="s">
        <v>25</v>
      </c>
      <c r="D44" s="44">
        <v>46</v>
      </c>
      <c r="E44" s="54"/>
      <c r="F44" s="55"/>
      <c r="G44" s="56">
        <f t="shared" si="0"/>
        <v>0</v>
      </c>
      <c r="H44" s="57">
        <f t="shared" si="1"/>
        <v>0</v>
      </c>
    </row>
    <row r="45" spans="1:8" ht="15.75">
      <c r="A45" s="36">
        <v>30</v>
      </c>
      <c r="B45" s="40" t="s">
        <v>58</v>
      </c>
      <c r="C45" s="38" t="s">
        <v>28</v>
      </c>
      <c r="D45" s="39">
        <v>112</v>
      </c>
      <c r="E45" s="54"/>
      <c r="F45" s="55"/>
      <c r="G45" s="56">
        <f t="shared" si="0"/>
        <v>0</v>
      </c>
      <c r="H45" s="57">
        <f t="shared" si="1"/>
        <v>0</v>
      </c>
    </row>
    <row r="46" spans="1:8" ht="15.75">
      <c r="A46" s="45"/>
      <c r="B46" s="46" t="s">
        <v>59</v>
      </c>
      <c r="C46" s="38"/>
      <c r="D46" s="39"/>
      <c r="E46" s="54"/>
      <c r="F46" s="55"/>
      <c r="G46" s="56">
        <f t="shared" si="0"/>
        <v>0</v>
      </c>
      <c r="H46" s="57">
        <f t="shared" si="1"/>
        <v>0</v>
      </c>
    </row>
    <row r="47" spans="1:8" ht="15.75">
      <c r="A47" s="45">
        <v>31</v>
      </c>
      <c r="B47" s="40" t="s">
        <v>60</v>
      </c>
      <c r="C47" s="38" t="s">
        <v>52</v>
      </c>
      <c r="D47" s="44">
        <v>57</v>
      </c>
      <c r="E47" s="54"/>
      <c r="F47" s="55"/>
      <c r="G47" s="56">
        <f t="shared" si="0"/>
        <v>0</v>
      </c>
      <c r="H47" s="57">
        <f t="shared" si="1"/>
        <v>0</v>
      </c>
    </row>
    <row r="48" spans="1:8" ht="16.5" customHeight="1">
      <c r="A48" s="45">
        <v>32</v>
      </c>
      <c r="B48" s="40" t="s">
        <v>61</v>
      </c>
      <c r="C48" s="38" t="s">
        <v>52</v>
      </c>
      <c r="D48" s="39">
        <v>4</v>
      </c>
      <c r="E48" s="54"/>
      <c r="F48" s="55"/>
      <c r="G48" s="56">
        <f t="shared" si="0"/>
        <v>0</v>
      </c>
      <c r="H48" s="57">
        <f t="shared" si="1"/>
        <v>0</v>
      </c>
    </row>
    <row r="49" spans="1:8" ht="15.75">
      <c r="A49" s="45">
        <v>33</v>
      </c>
      <c r="B49" s="40" t="s">
        <v>62</v>
      </c>
      <c r="C49" s="38" t="s">
        <v>33</v>
      </c>
      <c r="D49" s="44">
        <v>1.07</v>
      </c>
      <c r="E49" s="54"/>
      <c r="F49" s="55"/>
      <c r="G49" s="56">
        <f t="shared" si="0"/>
        <v>0</v>
      </c>
      <c r="H49" s="57">
        <f t="shared" si="1"/>
        <v>0</v>
      </c>
    </row>
    <row r="50" spans="1:8" ht="78.75">
      <c r="A50" s="45">
        <v>34</v>
      </c>
      <c r="B50" s="47" t="s">
        <v>63</v>
      </c>
      <c r="C50" s="42" t="s">
        <v>25</v>
      </c>
      <c r="D50" s="41">
        <v>94.6</v>
      </c>
      <c r="E50" s="54"/>
      <c r="F50" s="55"/>
      <c r="G50" s="56">
        <f t="shared" si="0"/>
        <v>0</v>
      </c>
      <c r="H50" s="57">
        <f t="shared" si="1"/>
        <v>0</v>
      </c>
    </row>
    <row r="51" spans="1:8" ht="31.5">
      <c r="A51" s="45">
        <v>35</v>
      </c>
      <c r="B51" s="47" t="s">
        <v>64</v>
      </c>
      <c r="C51" s="42" t="s">
        <v>25</v>
      </c>
      <c r="D51" s="44">
        <v>6.11</v>
      </c>
      <c r="E51" s="54"/>
      <c r="F51" s="55"/>
      <c r="G51" s="56">
        <f t="shared" si="0"/>
        <v>0</v>
      </c>
      <c r="H51" s="57">
        <f t="shared" si="1"/>
        <v>0</v>
      </c>
    </row>
    <row r="52" spans="1:8" ht="54.75" customHeight="1">
      <c r="A52" s="45">
        <v>36</v>
      </c>
      <c r="B52" s="47" t="s">
        <v>65</v>
      </c>
      <c r="C52" s="42" t="s">
        <v>25</v>
      </c>
      <c r="D52" s="41">
        <v>38.74</v>
      </c>
      <c r="E52" s="54"/>
      <c r="F52" s="55"/>
      <c r="G52" s="56">
        <f t="shared" si="0"/>
        <v>0</v>
      </c>
      <c r="H52" s="57">
        <f t="shared" si="1"/>
        <v>0</v>
      </c>
    </row>
    <row r="53" spans="1:8" ht="31.5">
      <c r="A53" s="45">
        <v>37</v>
      </c>
      <c r="B53" s="40" t="s">
        <v>66</v>
      </c>
      <c r="C53" s="38" t="s">
        <v>28</v>
      </c>
      <c r="D53" s="44">
        <v>325</v>
      </c>
      <c r="E53" s="54"/>
      <c r="F53" s="55"/>
      <c r="G53" s="56">
        <f t="shared" si="0"/>
        <v>0</v>
      </c>
      <c r="H53" s="57">
        <f t="shared" si="1"/>
        <v>0</v>
      </c>
    </row>
    <row r="54" spans="1:8" ht="31.5">
      <c r="A54" s="45">
        <v>38</v>
      </c>
      <c r="B54" s="40" t="s">
        <v>67</v>
      </c>
      <c r="C54" s="38" t="s">
        <v>28</v>
      </c>
      <c r="D54" s="44">
        <v>63.1</v>
      </c>
      <c r="E54" s="54"/>
      <c r="F54" s="55"/>
      <c r="G54" s="56">
        <f t="shared" si="0"/>
        <v>0</v>
      </c>
      <c r="H54" s="57">
        <f t="shared" si="1"/>
        <v>0</v>
      </c>
    </row>
    <row r="55" spans="1:8" ht="15.75">
      <c r="A55" s="45">
        <v>39</v>
      </c>
      <c r="B55" s="40" t="s">
        <v>68</v>
      </c>
      <c r="C55" s="38" t="s">
        <v>28</v>
      </c>
      <c r="D55" s="44">
        <v>53.35</v>
      </c>
      <c r="E55" s="54"/>
      <c r="F55" s="55"/>
      <c r="G55" s="56">
        <f t="shared" si="0"/>
        <v>0</v>
      </c>
      <c r="H55" s="57">
        <f t="shared" si="1"/>
        <v>0</v>
      </c>
    </row>
    <row r="56" spans="1:8" ht="15.75">
      <c r="A56" s="45"/>
      <c r="B56" s="48" t="s">
        <v>69</v>
      </c>
      <c r="C56" s="38"/>
      <c r="D56" s="44"/>
      <c r="E56" s="54"/>
      <c r="F56" s="55"/>
      <c r="G56" s="56">
        <f t="shared" si="0"/>
        <v>0</v>
      </c>
      <c r="H56" s="57">
        <f t="shared" si="1"/>
        <v>0</v>
      </c>
    </row>
    <row r="57" spans="1:8" ht="15.75">
      <c r="A57" s="45">
        <v>40</v>
      </c>
      <c r="B57" s="37" t="s">
        <v>70</v>
      </c>
      <c r="C57" s="38" t="s">
        <v>25</v>
      </c>
      <c r="D57" s="39">
        <v>591</v>
      </c>
      <c r="E57" s="54"/>
      <c r="F57" s="55"/>
      <c r="G57" s="56">
        <f t="shared" si="0"/>
        <v>0</v>
      </c>
      <c r="H57" s="57">
        <f t="shared" si="1"/>
        <v>0</v>
      </c>
    </row>
    <row r="58" spans="1:8" ht="47.25">
      <c r="A58" s="45">
        <v>41</v>
      </c>
      <c r="B58" s="40" t="s">
        <v>71</v>
      </c>
      <c r="C58" s="38" t="s">
        <v>25</v>
      </c>
      <c r="D58" s="44">
        <v>551.56</v>
      </c>
      <c r="E58" s="54"/>
      <c r="F58" s="55"/>
      <c r="G58" s="56">
        <f t="shared" si="0"/>
        <v>0</v>
      </c>
      <c r="H58" s="57">
        <f t="shared" si="1"/>
        <v>0</v>
      </c>
    </row>
    <row r="59" spans="1:8" ht="47.25">
      <c r="A59" s="45">
        <v>42</v>
      </c>
      <c r="B59" s="40" t="s">
        <v>72</v>
      </c>
      <c r="C59" s="38" t="s">
        <v>28</v>
      </c>
      <c r="D59" s="44">
        <v>287.5</v>
      </c>
      <c r="E59" s="54"/>
      <c r="F59" s="55"/>
      <c r="G59" s="56">
        <f t="shared" si="0"/>
        <v>0</v>
      </c>
      <c r="H59" s="57">
        <f t="shared" si="1"/>
        <v>0</v>
      </c>
    </row>
    <row r="60" spans="1:8" ht="31.5">
      <c r="A60" s="45">
        <v>43</v>
      </c>
      <c r="B60" s="40" t="s">
        <v>73</v>
      </c>
      <c r="C60" s="38" t="s">
        <v>25</v>
      </c>
      <c r="D60" s="39">
        <v>47.6</v>
      </c>
      <c r="E60" s="54"/>
      <c r="F60" s="55"/>
      <c r="G60" s="56">
        <f t="shared" si="0"/>
        <v>0</v>
      </c>
      <c r="H60" s="57">
        <f t="shared" si="1"/>
        <v>0</v>
      </c>
    </row>
    <row r="61" spans="1:8" ht="15.75">
      <c r="A61" s="45">
        <v>44</v>
      </c>
      <c r="B61" s="40" t="s">
        <v>74</v>
      </c>
      <c r="C61" s="38" t="s">
        <v>25</v>
      </c>
      <c r="D61" s="39">
        <v>47.6</v>
      </c>
      <c r="E61" s="54"/>
      <c r="F61" s="55"/>
      <c r="G61" s="56">
        <f t="shared" si="0"/>
        <v>0</v>
      </c>
      <c r="H61" s="57">
        <f t="shared" si="1"/>
        <v>0</v>
      </c>
    </row>
    <row r="62" spans="1:8" ht="15.75">
      <c r="A62" s="45">
        <v>45</v>
      </c>
      <c r="B62" s="47" t="s">
        <v>75</v>
      </c>
      <c r="C62" s="42" t="s">
        <v>25</v>
      </c>
      <c r="D62" s="41">
        <v>551.56</v>
      </c>
      <c r="E62" s="54"/>
      <c r="F62" s="55"/>
      <c r="G62" s="56">
        <f t="shared" si="0"/>
        <v>0</v>
      </c>
      <c r="H62" s="57">
        <f t="shared" si="1"/>
        <v>0</v>
      </c>
    </row>
    <row r="63" spans="1:8" ht="15.75">
      <c r="A63" s="45">
        <v>46</v>
      </c>
      <c r="B63" s="47" t="s">
        <v>76</v>
      </c>
      <c r="C63" s="42" t="s">
        <v>28</v>
      </c>
      <c r="D63" s="41">
        <v>67</v>
      </c>
      <c r="E63" s="54"/>
      <c r="F63" s="55"/>
      <c r="G63" s="56">
        <f t="shared" si="0"/>
        <v>0</v>
      </c>
      <c r="H63" s="57">
        <f t="shared" si="1"/>
        <v>0</v>
      </c>
    </row>
    <row r="64" spans="1:8" ht="31.5">
      <c r="A64" s="45">
        <v>47</v>
      </c>
      <c r="B64" s="40" t="s">
        <v>77</v>
      </c>
      <c r="C64" s="38" t="s">
        <v>28</v>
      </c>
      <c r="D64" s="41">
        <v>176.8</v>
      </c>
      <c r="E64" s="54"/>
      <c r="F64" s="55"/>
      <c r="G64" s="56">
        <f t="shared" si="0"/>
        <v>0</v>
      </c>
      <c r="H64" s="57">
        <f t="shared" si="1"/>
        <v>0</v>
      </c>
    </row>
    <row r="65" spans="1:8" ht="15.75">
      <c r="A65" s="45">
        <v>48</v>
      </c>
      <c r="B65" s="47" t="s">
        <v>78</v>
      </c>
      <c r="C65" s="42" t="s">
        <v>52</v>
      </c>
      <c r="D65" s="41">
        <v>4</v>
      </c>
      <c r="E65" s="54"/>
      <c r="F65" s="55"/>
      <c r="G65" s="56">
        <f t="shared" si="0"/>
        <v>0</v>
      </c>
      <c r="H65" s="57">
        <f t="shared" si="1"/>
        <v>0</v>
      </c>
    </row>
    <row r="66" spans="1:8" ht="16.5" thickBot="1">
      <c r="A66" s="50">
        <v>49</v>
      </c>
      <c r="B66" s="51" t="s">
        <v>79</v>
      </c>
      <c r="C66" s="52" t="s">
        <v>33</v>
      </c>
      <c r="D66" s="53">
        <v>6.7</v>
      </c>
      <c r="E66" s="62"/>
      <c r="F66" s="63"/>
      <c r="G66" s="64">
        <f t="shared" si="0"/>
        <v>0</v>
      </c>
      <c r="H66" s="65">
        <f t="shared" si="1"/>
        <v>0</v>
      </c>
    </row>
    <row r="67" spans="1:8" ht="24" customHeight="1" thickBot="1">
      <c r="A67" s="23"/>
      <c r="B67" s="108" t="s">
        <v>17</v>
      </c>
      <c r="C67" s="109"/>
      <c r="D67" s="109"/>
      <c r="E67" s="109"/>
      <c r="F67" s="109"/>
      <c r="G67" s="110"/>
      <c r="H67" s="16">
        <f>ROUND(SUM(H15:H66)*10%,2)</f>
        <v>0</v>
      </c>
    </row>
    <row r="68" spans="1:8" s="15" customFormat="1" ht="14.25" thickBot="1">
      <c r="A68" s="17"/>
      <c r="B68" s="18"/>
      <c r="C68" s="19"/>
      <c r="D68" s="20"/>
      <c r="E68" s="20"/>
      <c r="F68" s="21"/>
      <c r="G68" s="21"/>
      <c r="H68" s="21"/>
    </row>
    <row r="69" spans="1:8" s="72" customFormat="1" ht="16.5" thickBot="1">
      <c r="A69" s="66"/>
      <c r="B69" s="67"/>
      <c r="C69" s="68"/>
      <c r="D69" s="69"/>
      <c r="E69" s="106" t="s">
        <v>11</v>
      </c>
      <c r="F69" s="107"/>
      <c r="G69" s="71">
        <f>SUM(G15:G66)</f>
        <v>0</v>
      </c>
      <c r="H69" s="71">
        <f>SUM(H15:H67)</f>
        <v>0</v>
      </c>
    </row>
    <row r="70" spans="1:8" s="72" customFormat="1" ht="16.5" thickBot="1">
      <c r="A70" s="73"/>
      <c r="B70" s="74"/>
      <c r="C70" s="73"/>
      <c r="D70" s="73"/>
      <c r="E70" s="73"/>
      <c r="F70" s="70" t="s">
        <v>5</v>
      </c>
      <c r="G70" s="71">
        <f>G69*0.2</f>
        <v>0</v>
      </c>
      <c r="H70" s="71">
        <f>ROUND(H69*0.2,2)</f>
        <v>0</v>
      </c>
    </row>
    <row r="71" spans="1:10" s="72" customFormat="1" ht="16.5" thickBot="1">
      <c r="A71" s="73"/>
      <c r="B71" s="74"/>
      <c r="C71" s="73"/>
      <c r="D71" s="106" t="s">
        <v>12</v>
      </c>
      <c r="E71" s="115"/>
      <c r="F71" s="116"/>
      <c r="G71" s="71">
        <f>+G70+G69</f>
        <v>0</v>
      </c>
      <c r="H71" s="71">
        <f>+H70+H69</f>
        <v>0</v>
      </c>
      <c r="J71" s="75"/>
    </row>
    <row r="72" spans="1:8" s="72" customFormat="1" ht="16.5" thickBot="1">
      <c r="A72" s="73"/>
      <c r="B72" s="74"/>
      <c r="C72" s="73"/>
      <c r="D72" s="73"/>
      <c r="E72" s="73"/>
      <c r="F72" s="76"/>
      <c r="G72" s="73"/>
      <c r="H72" s="73"/>
    </row>
    <row r="73" spans="1:8" s="72" customFormat="1" ht="16.5" thickBot="1">
      <c r="A73" s="73"/>
      <c r="B73" s="74"/>
      <c r="C73" s="114" t="s">
        <v>14</v>
      </c>
      <c r="D73" s="115"/>
      <c r="E73" s="115"/>
      <c r="F73" s="116"/>
      <c r="G73" s="77" t="e">
        <f>SUM(G15:G66)/SUM(H15:H66)</f>
        <v>#DIV/0!</v>
      </c>
      <c r="H73" s="73"/>
    </row>
    <row r="74" spans="1:8" s="72" customFormat="1" ht="34.5" customHeight="1">
      <c r="A74" s="73"/>
      <c r="B74" s="74"/>
      <c r="C74" s="73"/>
      <c r="D74" s="69"/>
      <c r="E74" s="69"/>
      <c r="F74" s="78"/>
      <c r="G74" s="81"/>
      <c r="H74" s="73"/>
    </row>
    <row r="75" spans="1:8" s="72" customFormat="1" ht="15.75">
      <c r="A75" s="73"/>
      <c r="B75" s="98" t="s">
        <v>80</v>
      </c>
      <c r="C75" s="99"/>
      <c r="D75" s="99"/>
      <c r="E75" s="99"/>
      <c r="F75" s="99"/>
      <c r="G75" s="99"/>
      <c r="H75" s="99"/>
    </row>
    <row r="76" spans="1:8" s="24" customFormat="1" ht="50.25" customHeight="1">
      <c r="A76" s="27"/>
      <c r="B76" s="98" t="s">
        <v>81</v>
      </c>
      <c r="C76" s="99"/>
      <c r="D76" s="99"/>
      <c r="E76" s="99"/>
      <c r="F76" s="99"/>
      <c r="G76" s="99"/>
      <c r="H76" s="99"/>
    </row>
    <row r="77" spans="1:8" s="24" customFormat="1" ht="15" customHeight="1">
      <c r="A77" s="27"/>
      <c r="B77" s="82"/>
      <c r="C77" s="27"/>
      <c r="D77" s="27"/>
      <c r="E77" s="27"/>
      <c r="F77" s="83"/>
      <c r="G77" s="27"/>
      <c r="H77" s="27"/>
    </row>
    <row r="78" spans="1:8" s="85" customFormat="1" ht="15.75">
      <c r="A78" s="84"/>
      <c r="B78" s="97"/>
      <c r="C78" s="97"/>
      <c r="D78" s="84"/>
      <c r="E78" s="49" t="s">
        <v>82</v>
      </c>
      <c r="F78" s="103"/>
      <c r="G78" s="103"/>
      <c r="H78" s="103"/>
    </row>
    <row r="79" spans="1:8" s="85" customFormat="1" ht="15.75">
      <c r="A79" s="86"/>
      <c r="B79" s="87"/>
      <c r="C79" s="86"/>
      <c r="D79" s="86"/>
      <c r="E79" s="86"/>
      <c r="F79" s="87" t="s">
        <v>83</v>
      </c>
      <c r="G79" s="86"/>
      <c r="H79" s="86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</sheetData>
  <sheetProtection formatRows="0"/>
  <mergeCells count="25">
    <mergeCell ref="G12:G13"/>
    <mergeCell ref="A6:H6"/>
    <mergeCell ref="B11:B13"/>
    <mergeCell ref="C73:F73"/>
    <mergeCell ref="D71:F71"/>
    <mergeCell ref="B78:C78"/>
    <mergeCell ref="B75:H75"/>
    <mergeCell ref="E11:E13"/>
    <mergeCell ref="F12:F13"/>
    <mergeCell ref="E78:H78"/>
    <mergeCell ref="F11:G11"/>
    <mergeCell ref="E69:F69"/>
    <mergeCell ref="C11:C13"/>
    <mergeCell ref="B67:G67"/>
    <mergeCell ref="B76:H76"/>
    <mergeCell ref="E1:H1"/>
    <mergeCell ref="A9:H9"/>
    <mergeCell ref="H11:H13"/>
    <mergeCell ref="C8:H8"/>
    <mergeCell ref="A1:D1"/>
    <mergeCell ref="A11:A13"/>
    <mergeCell ref="A4:H4"/>
    <mergeCell ref="A5:H5"/>
    <mergeCell ref="A3:H3"/>
    <mergeCell ref="D11:D13"/>
  </mergeCells>
  <printOptions/>
  <pageMargins left="0.35" right="0.15" top="0.32" bottom="0.45" header="0.25" footer="0.3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Boika Ivanova</cp:lastModifiedBy>
  <cp:lastPrinted>2014-04-08T11:38:45Z</cp:lastPrinted>
  <dcterms:created xsi:type="dcterms:W3CDTF">1996-10-14T23:33:28Z</dcterms:created>
  <dcterms:modified xsi:type="dcterms:W3CDTF">2014-04-08T11:42:35Z</dcterms:modified>
  <cp:category/>
  <cp:version/>
  <cp:contentType/>
  <cp:contentStatus/>
</cp:coreProperties>
</file>